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M:\1585 - City of Marina\0001-00 - City CIP\000 - City CIP -Elvie's File\2119-Glorya Jean Tate Park Improvements\10 - Bidding Phase\"/>
    </mc:Choice>
  </mc:AlternateContent>
  <xr:revisionPtr revIDLastSave="0" documentId="13_ncr:1_{FA7DAEB7-88D7-4CEB-85A4-95350DF14197}" xr6:coauthVersionLast="47" xr6:coauthVersionMax="47" xr10:uidLastSave="{00000000-0000-0000-0000-000000000000}"/>
  <bookViews>
    <workbookView xWindow="-120" yWindow="-120" windowWidth="29040" windowHeight="15720" xr2:uid="{96C69972-426A-4D46-B3E4-C602DF44155B}"/>
  </bookViews>
  <sheets>
    <sheet name="Sheet1" sheetId="1" r:id="rId1"/>
  </sheets>
  <definedNames>
    <definedName name="_xlnm.Print_Area" localSheetId="0">Sheet1!$A$2:$L$89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J64" i="1"/>
  <c r="L77" i="1"/>
  <c r="L64" i="1"/>
  <c r="L6" i="1"/>
  <c r="L62" i="1" s="1"/>
  <c r="L89" i="1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" i="1"/>
  <c r="H77" i="1"/>
  <c r="H64" i="1"/>
  <c r="H6" i="1"/>
  <c r="H7" i="1"/>
  <c r="H62" i="1" s="1"/>
  <c r="H89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" i="1"/>
  <c r="F89" i="1"/>
  <c r="F83" i="1"/>
  <c r="F77" i="1"/>
  <c r="F75" i="1"/>
  <c r="F64" i="1"/>
  <c r="F6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" i="1"/>
  <c r="L75" i="1" l="1"/>
  <c r="L83" i="1"/>
  <c r="J62" i="1"/>
  <c r="J89" i="1" s="1"/>
  <c r="H75" i="1"/>
  <c r="H83" i="1"/>
  <c r="J75" i="1" l="1"/>
  <c r="J83" i="1"/>
</calcChain>
</file>

<file path=xl/sharedStrings.xml><?xml version="1.0" encoding="utf-8"?>
<sst xmlns="http://schemas.openxmlformats.org/spreadsheetml/2006/main" count="150" uniqueCount="80">
  <si>
    <t>Item No.</t>
  </si>
  <si>
    <t>Description</t>
  </si>
  <si>
    <t>Unit</t>
  </si>
  <si>
    <t>Estimated Quantity</t>
  </si>
  <si>
    <t>Contract Unit Price</t>
  </si>
  <si>
    <t>Bid Amount</t>
  </si>
  <si>
    <t>Mobilization and Demobilization</t>
  </si>
  <si>
    <t>LS</t>
  </si>
  <si>
    <t>Construction Staking</t>
  </si>
  <si>
    <t>Water Pollution Control Program And Environmental Protection</t>
  </si>
  <si>
    <t>Clearing, Grubbing, Demolition and Disposal</t>
  </si>
  <si>
    <t>Earthwork and Grading</t>
  </si>
  <si>
    <t>Storm Drain and Appurtenances</t>
  </si>
  <si>
    <t>Bioretention and appurtenances (other locations)</t>
  </si>
  <si>
    <t>2” Domestic Water Line and appurtenances</t>
  </si>
  <si>
    <t>2” Sanitary Sewer Line and appurtenances</t>
  </si>
  <si>
    <t>SF</t>
  </si>
  <si>
    <t>Minor Concrete (Curb and Gutter) Parking Lot</t>
  </si>
  <si>
    <t>LF</t>
  </si>
  <si>
    <t>Minor Concrete (Type B Vertical Curb – Parking lot)</t>
  </si>
  <si>
    <t>Minor Concrete (Curb Ramp and Ramps)</t>
  </si>
  <si>
    <t>Detectable Warning Surface</t>
  </si>
  <si>
    <t>Minor Concrete (12” wide conc. Edge band)</t>
  </si>
  <si>
    <t>Minor concrete, 12” wide curb, (18” tall)</t>
  </si>
  <si>
    <t>Minor concrete, 12” wide, deep curb (22” tall)</t>
  </si>
  <si>
    <t>Concrete Retaining Wall,12” wide, (height varies)- Park</t>
  </si>
  <si>
    <t>Minor Concrete (18” wide conc. seat wall- Park</t>
  </si>
  <si>
    <t>Minor Concrete (stairs)</t>
  </si>
  <si>
    <t>Minor Concrete (colored paving, Pavilions)</t>
  </si>
  <si>
    <t>Decomposed Granite Surfacing (Picnic and Corn hole Areas)</t>
  </si>
  <si>
    <t>Slurry Seal Surfacing</t>
  </si>
  <si>
    <t>4’ long Concrete Wheel Stops</t>
  </si>
  <si>
    <t>EA</t>
  </si>
  <si>
    <t>Guardrails and Handrails</t>
  </si>
  <si>
    <t>Fence and Gates (Dog Park)</t>
  </si>
  <si>
    <t>Fence, Gates, with Padding and Windscreen (Pickle Ball Court)</t>
  </si>
  <si>
    <t>4’ High Wood Split Rail Fence (Several locations)</t>
  </si>
  <si>
    <t>6’ High Chain link Fence Assembly</t>
  </si>
  <si>
    <t>6’ High Chain link Fence Fabric and Railings</t>
  </si>
  <si>
    <t>42” High Chain link Fence Assembly (CMU Wall)</t>
  </si>
  <si>
    <t>42” High Chain link Fence Fabric and Railings</t>
  </si>
  <si>
    <t>Furnishings</t>
  </si>
  <si>
    <t>Electrical Lights, Outlets, Pavilion Lights</t>
  </si>
  <si>
    <t>New Main Switch Board and Power Distribution Panel</t>
  </si>
  <si>
    <t>EV Chargers Infrastructure</t>
  </si>
  <si>
    <t>Irrigation System</t>
  </si>
  <si>
    <t>Landscaping</t>
  </si>
  <si>
    <t>TOTAL BASE BID (ITEMS 1 THROUGH 52 ) (In Words)</t>
  </si>
  <si>
    <t xml:space="preserve">  </t>
  </si>
  <si>
    <t>(In Figures)</t>
  </si>
  <si>
    <t>ADDITIVE ALTERNATE BID 1</t>
  </si>
  <si>
    <t>New EV Chargers</t>
  </si>
  <si>
    <t>TOTAL BASE BID PLUS ADDITIVE ALTERNATIVE BID 1 (ITEMS 1 THROUGH</t>
  </si>
  <si>
    <t>53) (In Words)</t>
  </si>
  <si>
    <t>ADDITIVE ALTERNATE BID 2</t>
  </si>
  <si>
    <t>Landscaping Warranty Maintenance (12 months)</t>
  </si>
  <si>
    <t>TOTAL BASE BID PLUS ADDITIVE ALTERNATIVE BID 2 (ITEMS 1-52 plus 54)</t>
  </si>
  <si>
    <t>(In Words)</t>
  </si>
  <si>
    <t>GRAND TOTAL: BASE BID PLUS ADDITIVE ALTERNATIVE BIDS 1&amp;2</t>
  </si>
  <si>
    <r>
      <t xml:space="preserve"> </t>
    </r>
    <r>
      <rPr>
        <b/>
        <u/>
        <sz val="11"/>
        <color theme="1"/>
        <rFont val="Arial"/>
        <family val="2"/>
      </rPr>
      <t>(ITEMS 1 THROUGH 54) (In Words)</t>
    </r>
  </si>
  <si>
    <t>Bioretention Structure and Appurtenances (Parking lot Extension)</t>
  </si>
  <si>
    <t>Minor Concrete (6” thick with wire mesh and base rock) - Park and Parking Lot</t>
  </si>
  <si>
    <t>Minor Concrete (Concrete paving with thickened edge) - Dog Park</t>
  </si>
  <si>
    <t>Hot Mix Asphalt (HMA) Surfacing (3” HMA over 6” Agg. Base CL 2, Parking Lot Ext and Scout House Entry)</t>
  </si>
  <si>
    <t>Hot Mix Asphalt (HMA )Surfacing with acrylic coating (3” HMA over 4” Agg. Base CL 2, Pickleball and Basketball courts)</t>
  </si>
  <si>
    <t>Pavement Striping, Markings and ADA and Directional Signage, and Dog Park Signage</t>
  </si>
  <si>
    <t>Landscaping Establishment Maintenance (3 months)</t>
  </si>
  <si>
    <t>MPE</t>
  </si>
  <si>
    <t>Bothman</t>
  </si>
  <si>
    <t>Galeb</t>
  </si>
  <si>
    <t>CMU Curb</t>
  </si>
  <si>
    <t>CMU Retaining Wall, height varies – Parking Lot wall and perimeter wall</t>
  </si>
  <si>
    <t>Minor Concrete (4” thick Walkways) - Parking Lot and Park</t>
  </si>
  <si>
    <t>Minor Concrete (12” wide, deep conc. Edge band)</t>
  </si>
  <si>
    <t>Minor Concrete (6” wide, deep, Curb) - Height varies</t>
  </si>
  <si>
    <t>Minor Concrete (6” wide, Edge band) - Height varies</t>
  </si>
  <si>
    <t>Minor Concrete (6” wide, Curb) - 18” tall</t>
  </si>
  <si>
    <t>Sand Surfacing (thickness varies, 4” min., Dog Park)</t>
  </si>
  <si>
    <t>CY</t>
  </si>
  <si>
    <t>Chapin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</si>
</sst>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sz val="9.5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Times New Roman"/>
      <family val="1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u/>
      <sz val="11"/>
      <color theme="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  <font>
      <sz val="9.5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/>
    <xf numFmtId="0" fontId="8" fillId="0" borderId="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justify" vertical="center" wrapText="1"/>
    </xf>
    <xf numFmtId="0" fontId="16" fillId="0" borderId="26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164" fontId="9" fillId="0" borderId="36" xfId="0" applyNumberFormat="1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14" fillId="0" borderId="35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164" fontId="9" fillId="0" borderId="8" xfId="0" applyNumberFormat="1" applyFont="1" applyBorder="1" applyAlignment="1">
      <alignment vertical="center" wrapText="1"/>
    </xf>
    <xf numFmtId="164" fontId="4" fillId="2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9" fillId="2" borderId="36" xfId="0" applyNumberFormat="1" applyFont="1" applyFill="1" applyBorder="1" applyAlignment="1">
      <alignment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9" fillId="0" borderId="35" xfId="0" applyNumberFormat="1" applyFont="1" applyBorder="1" applyAlignment="1">
      <alignment vertical="center" wrapText="1"/>
    </xf>
    <xf numFmtId="164" fontId="9" fillId="2" borderId="35" xfId="0" applyNumberFormat="1" applyFont="1" applyFill="1" applyBorder="1" applyAlignment="1">
      <alignment vertical="center" wrapText="1"/>
    </xf>
    <xf numFmtId="0" fontId="0" fillId="0" borderId="30" xfId="0" applyBorder="1"/>
    <xf numFmtId="0" fontId="0" fillId="0" borderId="28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8"/>
    </xf>
    <xf numFmtId="0" fontId="0" fillId="0" borderId="3" xfId="0" applyBorder="1" applyAlignment="1">
      <alignment horizontal="left" vertical="center" wrapText="1" indent="8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11" fillId="0" borderId="9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B10F-582B-48CA-9E9C-A74ED3281321}">
  <sheetPr>
    <pageSetUpPr fitToPage="1"/>
  </sheetPr>
  <dimension ref="A1:N89"/>
  <sheetViews>
    <sheetView tabSelected="1" zoomScale="85" zoomScaleNormal="85" workbookViewId="0">
      <pane ySplit="4" topLeftCell="A9" activePane="bottomLeft" state="frozen"/>
      <selection pane="bottomLeft" activeCell="P14" sqref="P14"/>
    </sheetView>
  </sheetViews>
  <sheetFormatPr defaultRowHeight="15" x14ac:dyDescent="0.25"/>
  <cols>
    <col min="2" max="2" width="47" customWidth="1"/>
    <col min="3" max="3" width="7.7109375" customWidth="1"/>
    <col min="4" max="5" width="13.28515625" customWidth="1"/>
    <col min="6" max="6" width="17" customWidth="1"/>
    <col min="7" max="7" width="13.28515625" customWidth="1"/>
    <col min="8" max="8" width="15" customWidth="1"/>
    <col min="9" max="9" width="13.28515625" customWidth="1"/>
    <col min="10" max="10" width="14.5703125" customWidth="1"/>
    <col min="11" max="11" width="13.28515625" customWidth="1"/>
    <col min="12" max="12" width="14.5703125" customWidth="1"/>
  </cols>
  <sheetData>
    <row r="1" spans="1:12" ht="15.75" thickBot="1" x14ac:dyDescent="0.3"/>
    <row r="2" spans="1:12" ht="30" customHeight="1" thickBot="1" x14ac:dyDescent="0.3">
      <c r="E2" s="130" t="s">
        <v>67</v>
      </c>
      <c r="F2" s="131"/>
      <c r="G2" s="130" t="s">
        <v>68</v>
      </c>
      <c r="H2" s="132"/>
      <c r="I2" s="130" t="s">
        <v>69</v>
      </c>
      <c r="J2" s="132"/>
      <c r="K2" s="130" t="s">
        <v>79</v>
      </c>
      <c r="L2" s="132"/>
    </row>
    <row r="3" spans="1:12" ht="29.25" customHeight="1" x14ac:dyDescent="0.25">
      <c r="A3" s="77" t="s">
        <v>0</v>
      </c>
      <c r="B3" s="79" t="s">
        <v>1</v>
      </c>
      <c r="C3" s="77" t="s">
        <v>2</v>
      </c>
      <c r="D3" s="77" t="s">
        <v>3</v>
      </c>
      <c r="E3" s="81" t="s">
        <v>4</v>
      </c>
      <c r="F3" s="82" t="s">
        <v>5</v>
      </c>
      <c r="G3" s="81" t="s">
        <v>4</v>
      </c>
      <c r="H3" s="82" t="s">
        <v>5</v>
      </c>
      <c r="I3" s="81" t="s">
        <v>4</v>
      </c>
      <c r="J3" s="82" t="s">
        <v>5</v>
      </c>
      <c r="K3" s="81" t="s">
        <v>4</v>
      </c>
      <c r="L3" s="82" t="s">
        <v>5</v>
      </c>
    </row>
    <row r="4" spans="1:12" ht="15.75" thickBot="1" x14ac:dyDescent="0.3">
      <c r="A4" s="78"/>
      <c r="B4" s="80"/>
      <c r="C4" s="78"/>
      <c r="D4" s="78"/>
      <c r="E4" s="81"/>
      <c r="F4" s="82"/>
      <c r="G4" s="81"/>
      <c r="H4" s="82"/>
      <c r="I4" s="81"/>
      <c r="J4" s="82"/>
      <c r="K4" s="81"/>
      <c r="L4" s="82"/>
    </row>
    <row r="5" spans="1:12" ht="30" customHeight="1" thickBot="1" x14ac:dyDescent="0.3">
      <c r="A5" s="4">
        <v>1</v>
      </c>
      <c r="B5" s="5" t="s">
        <v>6</v>
      </c>
      <c r="C5" s="6" t="s">
        <v>7</v>
      </c>
      <c r="D5" s="36">
        <v>1</v>
      </c>
      <c r="E5" s="47">
        <v>110000</v>
      </c>
      <c r="F5" s="47">
        <f>D5*E5</f>
        <v>110000</v>
      </c>
      <c r="G5" s="47">
        <v>552006</v>
      </c>
      <c r="H5" s="47">
        <f>D5*G5</f>
        <v>552006</v>
      </c>
      <c r="I5" s="47">
        <v>342120.94</v>
      </c>
      <c r="J5" s="47">
        <f>D5*I5</f>
        <v>342120.94</v>
      </c>
      <c r="K5" s="47">
        <v>185000</v>
      </c>
      <c r="L5" s="47">
        <f>D5*K5</f>
        <v>185000</v>
      </c>
    </row>
    <row r="6" spans="1:12" ht="30" customHeight="1" thickBot="1" x14ac:dyDescent="0.3">
      <c r="A6" s="28">
        <v>2</v>
      </c>
      <c r="B6" s="29" t="s">
        <v>8</v>
      </c>
      <c r="C6" s="30" t="s">
        <v>7</v>
      </c>
      <c r="D6" s="37">
        <v>1</v>
      </c>
      <c r="E6" s="47">
        <v>39000</v>
      </c>
      <c r="F6" s="47">
        <f t="shared" ref="F6:F56" si="0">D6*E6</f>
        <v>39000</v>
      </c>
      <c r="G6" s="47">
        <v>42000</v>
      </c>
      <c r="H6" s="47">
        <f t="shared" ref="H6:H56" si="1">D6*G6</f>
        <v>42000</v>
      </c>
      <c r="I6" s="47">
        <v>33770</v>
      </c>
      <c r="J6" s="47">
        <f t="shared" ref="J6:J56" si="2">D6*I6</f>
        <v>33770</v>
      </c>
      <c r="K6" s="47">
        <v>80000</v>
      </c>
      <c r="L6" s="47">
        <f t="shared" ref="L6:L56" si="3">D6*K6</f>
        <v>80000</v>
      </c>
    </row>
    <row r="7" spans="1:12" ht="30" customHeight="1" thickBot="1" x14ac:dyDescent="0.3">
      <c r="A7" s="1">
        <v>3</v>
      </c>
      <c r="B7" s="2" t="s">
        <v>9</v>
      </c>
      <c r="C7" s="3" t="s">
        <v>7</v>
      </c>
      <c r="D7" s="38">
        <v>1</v>
      </c>
      <c r="E7" s="47">
        <v>27000</v>
      </c>
      <c r="F7" s="47">
        <f t="shared" si="0"/>
        <v>27000</v>
      </c>
      <c r="G7" s="47">
        <v>45000</v>
      </c>
      <c r="H7" s="47">
        <f t="shared" si="1"/>
        <v>45000</v>
      </c>
      <c r="I7" s="47">
        <v>23803</v>
      </c>
      <c r="J7" s="47">
        <f t="shared" si="2"/>
        <v>23803</v>
      </c>
      <c r="K7" s="47">
        <v>95000</v>
      </c>
      <c r="L7" s="47">
        <f t="shared" si="3"/>
        <v>95000</v>
      </c>
    </row>
    <row r="8" spans="1:12" ht="30" customHeight="1" thickBot="1" x14ac:dyDescent="0.3">
      <c r="A8" s="1">
        <v>4</v>
      </c>
      <c r="B8" s="2" t="s">
        <v>10</v>
      </c>
      <c r="C8" s="3" t="s">
        <v>7</v>
      </c>
      <c r="D8" s="38">
        <v>1</v>
      </c>
      <c r="E8" s="47">
        <v>212000</v>
      </c>
      <c r="F8" s="47">
        <f t="shared" si="0"/>
        <v>212000</v>
      </c>
      <c r="G8" s="47">
        <v>206000</v>
      </c>
      <c r="H8" s="47">
        <f t="shared" si="1"/>
        <v>206000</v>
      </c>
      <c r="I8" s="47">
        <v>364000</v>
      </c>
      <c r="J8" s="47">
        <f t="shared" si="2"/>
        <v>364000</v>
      </c>
      <c r="K8" s="47">
        <v>275000</v>
      </c>
      <c r="L8" s="47">
        <f t="shared" si="3"/>
        <v>275000</v>
      </c>
    </row>
    <row r="9" spans="1:12" ht="30" customHeight="1" thickBot="1" x14ac:dyDescent="0.3">
      <c r="A9" s="4">
        <v>5</v>
      </c>
      <c r="B9" s="5" t="s">
        <v>11</v>
      </c>
      <c r="C9" s="6" t="s">
        <v>7</v>
      </c>
      <c r="D9" s="36">
        <v>1</v>
      </c>
      <c r="E9" s="47">
        <v>200000</v>
      </c>
      <c r="F9" s="47">
        <f t="shared" si="0"/>
        <v>200000</v>
      </c>
      <c r="G9" s="47">
        <v>350000</v>
      </c>
      <c r="H9" s="47">
        <f t="shared" si="1"/>
        <v>350000</v>
      </c>
      <c r="I9" s="47">
        <v>620000</v>
      </c>
      <c r="J9" s="47">
        <f t="shared" si="2"/>
        <v>620000</v>
      </c>
      <c r="K9" s="47">
        <v>350000</v>
      </c>
      <c r="L9" s="47">
        <f t="shared" si="3"/>
        <v>350000</v>
      </c>
    </row>
    <row r="10" spans="1:12" ht="30" customHeight="1" thickBot="1" x14ac:dyDescent="0.3">
      <c r="A10" s="28">
        <v>6</v>
      </c>
      <c r="B10" s="26" t="s">
        <v>12</v>
      </c>
      <c r="C10" s="31" t="s">
        <v>7</v>
      </c>
      <c r="D10" s="39">
        <v>1</v>
      </c>
      <c r="E10" s="47">
        <v>180000</v>
      </c>
      <c r="F10" s="47">
        <f t="shared" si="0"/>
        <v>180000</v>
      </c>
      <c r="G10" s="47">
        <v>154000</v>
      </c>
      <c r="H10" s="47">
        <f t="shared" si="1"/>
        <v>154000</v>
      </c>
      <c r="I10" s="47">
        <v>186280</v>
      </c>
      <c r="J10" s="47">
        <f t="shared" si="2"/>
        <v>186280</v>
      </c>
      <c r="K10" s="47">
        <v>340000</v>
      </c>
      <c r="L10" s="47">
        <f t="shared" si="3"/>
        <v>340000</v>
      </c>
    </row>
    <row r="11" spans="1:12" ht="30" customHeight="1" thickBot="1" x14ac:dyDescent="0.3">
      <c r="A11" s="25">
        <v>7</v>
      </c>
      <c r="B11" s="26" t="s">
        <v>60</v>
      </c>
      <c r="C11" s="27" t="s">
        <v>7</v>
      </c>
      <c r="D11" s="39">
        <v>1</v>
      </c>
      <c r="E11" s="47">
        <v>31000</v>
      </c>
      <c r="F11" s="47">
        <f t="shared" si="0"/>
        <v>31000</v>
      </c>
      <c r="G11" s="47">
        <v>27500</v>
      </c>
      <c r="H11" s="47">
        <f t="shared" si="1"/>
        <v>27500</v>
      </c>
      <c r="I11" s="47">
        <v>22925</v>
      </c>
      <c r="J11" s="47">
        <f t="shared" si="2"/>
        <v>22925</v>
      </c>
      <c r="K11" s="47">
        <v>18000</v>
      </c>
      <c r="L11" s="47">
        <f t="shared" si="3"/>
        <v>18000</v>
      </c>
    </row>
    <row r="12" spans="1:12" ht="30" customHeight="1" thickBot="1" x14ac:dyDescent="0.3">
      <c r="A12" s="22">
        <v>8</v>
      </c>
      <c r="B12" s="23" t="s">
        <v>13</v>
      </c>
      <c r="C12" s="24" t="s">
        <v>7</v>
      </c>
      <c r="D12" s="40">
        <v>1</v>
      </c>
      <c r="E12" s="47">
        <v>45000</v>
      </c>
      <c r="F12" s="47">
        <f t="shared" si="0"/>
        <v>45000</v>
      </c>
      <c r="G12" s="47">
        <v>25000</v>
      </c>
      <c r="H12" s="47">
        <f t="shared" si="1"/>
        <v>25000</v>
      </c>
      <c r="I12" s="47">
        <v>26810</v>
      </c>
      <c r="J12" s="47">
        <f t="shared" si="2"/>
        <v>26810</v>
      </c>
      <c r="K12" s="47">
        <v>48000</v>
      </c>
      <c r="L12" s="47">
        <f t="shared" si="3"/>
        <v>48000</v>
      </c>
    </row>
    <row r="13" spans="1:12" ht="30" customHeight="1" thickBot="1" x14ac:dyDescent="0.3">
      <c r="A13" s="1">
        <v>9</v>
      </c>
      <c r="B13" s="2" t="s">
        <v>14</v>
      </c>
      <c r="C13" s="3" t="s">
        <v>7</v>
      </c>
      <c r="D13" s="38">
        <v>1</v>
      </c>
      <c r="E13" s="47">
        <v>18000</v>
      </c>
      <c r="F13" s="47">
        <f t="shared" si="0"/>
        <v>18000</v>
      </c>
      <c r="G13" s="47">
        <v>31000</v>
      </c>
      <c r="H13" s="47">
        <f t="shared" si="1"/>
        <v>31000</v>
      </c>
      <c r="I13" s="47">
        <v>52610</v>
      </c>
      <c r="J13" s="47">
        <f t="shared" si="2"/>
        <v>52610</v>
      </c>
      <c r="K13" s="47">
        <v>33000</v>
      </c>
      <c r="L13" s="47">
        <f t="shared" si="3"/>
        <v>33000</v>
      </c>
    </row>
    <row r="14" spans="1:12" ht="30" customHeight="1" thickBot="1" x14ac:dyDescent="0.3">
      <c r="A14" s="1">
        <v>10</v>
      </c>
      <c r="B14" s="2" t="s">
        <v>15</v>
      </c>
      <c r="C14" s="3" t="s">
        <v>7</v>
      </c>
      <c r="D14" s="38">
        <v>1</v>
      </c>
      <c r="E14" s="47">
        <v>3000</v>
      </c>
      <c r="F14" s="47">
        <f t="shared" si="0"/>
        <v>3000</v>
      </c>
      <c r="G14" s="47">
        <v>6800</v>
      </c>
      <c r="H14" s="47">
        <f t="shared" si="1"/>
        <v>6800</v>
      </c>
      <c r="I14" s="47">
        <v>10720</v>
      </c>
      <c r="J14" s="47">
        <f t="shared" si="2"/>
        <v>10720</v>
      </c>
      <c r="K14" s="47">
        <v>16500</v>
      </c>
      <c r="L14" s="47">
        <f t="shared" si="3"/>
        <v>16500</v>
      </c>
    </row>
    <row r="15" spans="1:12" ht="30" customHeight="1" thickBot="1" x14ac:dyDescent="0.3">
      <c r="A15" s="1">
        <v>11</v>
      </c>
      <c r="B15" s="2" t="s">
        <v>70</v>
      </c>
      <c r="C15" s="3" t="s">
        <v>18</v>
      </c>
      <c r="D15" s="41">
        <v>38</v>
      </c>
      <c r="E15" s="47">
        <v>580</v>
      </c>
      <c r="F15" s="47">
        <f t="shared" si="0"/>
        <v>22040</v>
      </c>
      <c r="G15" s="47">
        <v>310</v>
      </c>
      <c r="H15" s="47">
        <f t="shared" si="1"/>
        <v>11780</v>
      </c>
      <c r="I15" s="47">
        <v>535.5</v>
      </c>
      <c r="J15" s="47">
        <f t="shared" si="2"/>
        <v>20349</v>
      </c>
      <c r="K15" s="47">
        <v>205</v>
      </c>
      <c r="L15" s="47">
        <f t="shared" si="3"/>
        <v>7790</v>
      </c>
    </row>
    <row r="16" spans="1:12" ht="30" customHeight="1" thickBot="1" x14ac:dyDescent="0.3">
      <c r="A16" s="1">
        <v>12</v>
      </c>
      <c r="B16" s="2" t="s">
        <v>71</v>
      </c>
      <c r="C16" s="3" t="s">
        <v>16</v>
      </c>
      <c r="D16" s="38">
        <v>777</v>
      </c>
      <c r="E16" s="47">
        <v>122</v>
      </c>
      <c r="F16" s="47">
        <f t="shared" si="0"/>
        <v>94794</v>
      </c>
      <c r="G16" s="47">
        <v>125</v>
      </c>
      <c r="H16" s="47">
        <f t="shared" si="1"/>
        <v>97125</v>
      </c>
      <c r="I16" s="47">
        <v>173.16</v>
      </c>
      <c r="J16" s="47">
        <f t="shared" si="2"/>
        <v>134545.32</v>
      </c>
      <c r="K16" s="47">
        <v>145</v>
      </c>
      <c r="L16" s="47">
        <f t="shared" si="3"/>
        <v>112665</v>
      </c>
    </row>
    <row r="17" spans="1:14" ht="30" customHeight="1" thickBot="1" x14ac:dyDescent="0.3">
      <c r="A17" s="1">
        <v>13</v>
      </c>
      <c r="B17" s="2" t="s">
        <v>17</v>
      </c>
      <c r="C17" s="3" t="s">
        <v>18</v>
      </c>
      <c r="D17" s="38">
        <v>75</v>
      </c>
      <c r="E17" s="47">
        <v>112</v>
      </c>
      <c r="F17" s="47">
        <f t="shared" si="0"/>
        <v>8400</v>
      </c>
      <c r="G17" s="47">
        <v>100</v>
      </c>
      <c r="H17" s="47">
        <f t="shared" si="1"/>
        <v>7500</v>
      </c>
      <c r="I17" s="47">
        <v>71.61</v>
      </c>
      <c r="J17" s="61">
        <f t="shared" si="2"/>
        <v>5370.75</v>
      </c>
      <c r="K17" s="47">
        <v>166</v>
      </c>
      <c r="L17" s="47">
        <f t="shared" si="3"/>
        <v>12450</v>
      </c>
    </row>
    <row r="18" spans="1:14" ht="30" customHeight="1" thickBot="1" x14ac:dyDescent="0.3">
      <c r="A18" s="1">
        <v>14</v>
      </c>
      <c r="B18" s="2" t="s">
        <v>72</v>
      </c>
      <c r="C18" s="3" t="s">
        <v>16</v>
      </c>
      <c r="D18" s="42">
        <v>22326</v>
      </c>
      <c r="E18" s="47">
        <v>22</v>
      </c>
      <c r="F18" s="47">
        <f t="shared" si="0"/>
        <v>491172</v>
      </c>
      <c r="G18" s="47">
        <v>14</v>
      </c>
      <c r="H18" s="47">
        <f t="shared" si="1"/>
        <v>312564</v>
      </c>
      <c r="I18" s="47">
        <v>14.1</v>
      </c>
      <c r="J18" s="47">
        <f t="shared" si="2"/>
        <v>314796.59999999998</v>
      </c>
      <c r="K18" s="47">
        <v>22</v>
      </c>
      <c r="L18" s="47">
        <f t="shared" si="3"/>
        <v>491172</v>
      </c>
    </row>
    <row r="19" spans="1:14" ht="30" customHeight="1" thickBot="1" x14ac:dyDescent="0.3">
      <c r="A19" s="4">
        <v>15</v>
      </c>
      <c r="B19" s="5" t="s">
        <v>19</v>
      </c>
      <c r="C19" s="6" t="s">
        <v>18</v>
      </c>
      <c r="D19" s="36">
        <v>204</v>
      </c>
      <c r="E19" s="47">
        <v>103</v>
      </c>
      <c r="F19" s="47">
        <f t="shared" si="0"/>
        <v>21012</v>
      </c>
      <c r="G19" s="47">
        <v>58</v>
      </c>
      <c r="H19" s="47">
        <f t="shared" si="1"/>
        <v>11832</v>
      </c>
      <c r="I19" s="47">
        <v>84</v>
      </c>
      <c r="J19" s="47">
        <f t="shared" si="2"/>
        <v>17136</v>
      </c>
      <c r="K19" s="47">
        <v>170</v>
      </c>
      <c r="L19" s="47">
        <f t="shared" si="3"/>
        <v>34680</v>
      </c>
    </row>
    <row r="20" spans="1:14" ht="30" customHeight="1" thickBot="1" x14ac:dyDescent="0.3">
      <c r="A20" s="28">
        <v>16</v>
      </c>
      <c r="B20" s="26" t="s">
        <v>61</v>
      </c>
      <c r="C20" s="27" t="s">
        <v>16</v>
      </c>
      <c r="D20" s="37">
        <v>7785</v>
      </c>
      <c r="E20" s="47">
        <v>28</v>
      </c>
      <c r="F20" s="47">
        <f t="shared" si="0"/>
        <v>217980</v>
      </c>
      <c r="G20" s="47">
        <v>19</v>
      </c>
      <c r="H20" s="47">
        <f t="shared" si="1"/>
        <v>147915</v>
      </c>
      <c r="I20" s="47">
        <v>15.27</v>
      </c>
      <c r="J20" s="47">
        <f t="shared" si="2"/>
        <v>118876.95</v>
      </c>
      <c r="K20" s="47">
        <v>28</v>
      </c>
      <c r="L20" s="47">
        <f t="shared" si="3"/>
        <v>217980</v>
      </c>
      <c r="M20" s="72"/>
      <c r="N20" s="72"/>
    </row>
    <row r="21" spans="1:14" ht="30" customHeight="1" thickBot="1" x14ac:dyDescent="0.3">
      <c r="A21" s="32">
        <v>17</v>
      </c>
      <c r="B21" s="26" t="s">
        <v>62</v>
      </c>
      <c r="C21" s="31" t="s">
        <v>18</v>
      </c>
      <c r="D21" s="39">
        <v>161</v>
      </c>
      <c r="E21" s="47">
        <v>55</v>
      </c>
      <c r="F21" s="47">
        <f t="shared" si="0"/>
        <v>8855</v>
      </c>
      <c r="G21" s="47">
        <v>5</v>
      </c>
      <c r="H21" s="47">
        <f t="shared" si="1"/>
        <v>805</v>
      </c>
      <c r="I21" s="47">
        <v>23.93</v>
      </c>
      <c r="J21" s="47">
        <f t="shared" si="2"/>
        <v>3852.73</v>
      </c>
      <c r="K21" s="47">
        <v>19</v>
      </c>
      <c r="L21" s="47">
        <f t="shared" si="3"/>
        <v>3059</v>
      </c>
      <c r="M21" s="72"/>
      <c r="N21" s="72"/>
    </row>
    <row r="22" spans="1:14" ht="30" customHeight="1" thickBot="1" x14ac:dyDescent="0.3">
      <c r="A22" s="1">
        <v>18</v>
      </c>
      <c r="B22" s="2" t="s">
        <v>20</v>
      </c>
      <c r="C22" s="3" t="s">
        <v>7</v>
      </c>
      <c r="D22" s="38">
        <v>1</v>
      </c>
      <c r="E22" s="47">
        <v>8700</v>
      </c>
      <c r="F22" s="47">
        <f t="shared" si="0"/>
        <v>8700</v>
      </c>
      <c r="G22" s="47">
        <v>2400</v>
      </c>
      <c r="H22" s="47">
        <f t="shared" si="1"/>
        <v>2400</v>
      </c>
      <c r="I22" s="47">
        <v>2200</v>
      </c>
      <c r="J22" s="47">
        <f t="shared" si="2"/>
        <v>2200</v>
      </c>
      <c r="K22" s="47">
        <v>10000</v>
      </c>
      <c r="L22" s="47">
        <f t="shared" si="3"/>
        <v>10000</v>
      </c>
    </row>
    <row r="23" spans="1:14" s="72" customFormat="1" ht="30" customHeight="1" thickBot="1" x14ac:dyDescent="0.3">
      <c r="A23" s="62">
        <v>19</v>
      </c>
      <c r="B23" s="63" t="s">
        <v>21</v>
      </c>
      <c r="C23" s="64" t="s">
        <v>16</v>
      </c>
      <c r="D23" s="65">
        <v>91</v>
      </c>
      <c r="E23" s="71">
        <v>33.5</v>
      </c>
      <c r="F23" s="71">
        <f t="shared" si="0"/>
        <v>3048.5</v>
      </c>
      <c r="G23" s="71">
        <v>12</v>
      </c>
      <c r="H23" s="71">
        <f t="shared" si="1"/>
        <v>1092</v>
      </c>
      <c r="I23" s="71">
        <v>126.5</v>
      </c>
      <c r="J23" s="71">
        <f t="shared" si="2"/>
        <v>11511.5</v>
      </c>
      <c r="K23" s="71">
        <v>52</v>
      </c>
      <c r="L23" s="71">
        <f t="shared" si="3"/>
        <v>4732</v>
      </c>
    </row>
    <row r="24" spans="1:14" s="72" customFormat="1" ht="30" customHeight="1" thickBot="1" x14ac:dyDescent="0.3">
      <c r="A24" s="66">
        <v>20</v>
      </c>
      <c r="B24" s="67" t="s">
        <v>73</v>
      </c>
      <c r="C24" s="68" t="s">
        <v>18</v>
      </c>
      <c r="D24" s="69">
        <v>66</v>
      </c>
      <c r="E24" s="71">
        <v>62</v>
      </c>
      <c r="F24" s="71">
        <f t="shared" si="0"/>
        <v>4092</v>
      </c>
      <c r="G24" s="71">
        <v>80</v>
      </c>
      <c r="H24" s="71">
        <f t="shared" si="1"/>
        <v>5280</v>
      </c>
      <c r="I24" s="71">
        <v>71.5</v>
      </c>
      <c r="J24" s="71">
        <f t="shared" si="2"/>
        <v>4719</v>
      </c>
      <c r="K24" s="71">
        <v>170</v>
      </c>
      <c r="L24" s="71">
        <f t="shared" si="3"/>
        <v>11220</v>
      </c>
    </row>
    <row r="25" spans="1:14" ht="30" customHeight="1" thickBot="1" x14ac:dyDescent="0.3">
      <c r="A25" s="1">
        <v>21</v>
      </c>
      <c r="B25" s="2" t="s">
        <v>75</v>
      </c>
      <c r="C25" s="3" t="s">
        <v>16</v>
      </c>
      <c r="D25" s="41">
        <v>430</v>
      </c>
      <c r="E25" s="47">
        <v>51</v>
      </c>
      <c r="F25" s="47">
        <f t="shared" si="0"/>
        <v>21930</v>
      </c>
      <c r="G25" s="47">
        <v>69</v>
      </c>
      <c r="H25" s="47">
        <f t="shared" si="1"/>
        <v>29670</v>
      </c>
      <c r="I25" s="47">
        <v>44</v>
      </c>
      <c r="J25" s="47">
        <f t="shared" si="2"/>
        <v>18920</v>
      </c>
      <c r="K25" s="47">
        <v>85</v>
      </c>
      <c r="L25" s="47">
        <f t="shared" si="3"/>
        <v>36550</v>
      </c>
    </row>
    <row r="26" spans="1:14" ht="30" customHeight="1" thickBot="1" x14ac:dyDescent="0.3">
      <c r="A26" s="1">
        <v>22</v>
      </c>
      <c r="B26" s="2" t="s">
        <v>74</v>
      </c>
      <c r="C26" s="3" t="s">
        <v>16</v>
      </c>
      <c r="D26" s="41">
        <v>890</v>
      </c>
      <c r="E26" s="47">
        <v>48</v>
      </c>
      <c r="F26" s="47">
        <f t="shared" si="0"/>
        <v>42720</v>
      </c>
      <c r="G26" s="47">
        <v>44</v>
      </c>
      <c r="H26" s="47">
        <f t="shared" si="1"/>
        <v>39160</v>
      </c>
      <c r="I26" s="47">
        <v>71.5</v>
      </c>
      <c r="J26" s="47">
        <f t="shared" si="2"/>
        <v>63635</v>
      </c>
      <c r="K26" s="47">
        <v>85</v>
      </c>
      <c r="L26" s="47">
        <f t="shared" si="3"/>
        <v>75650</v>
      </c>
    </row>
    <row r="27" spans="1:14" ht="30" customHeight="1" thickBot="1" x14ac:dyDescent="0.3">
      <c r="A27" s="1">
        <v>23</v>
      </c>
      <c r="B27" s="2" t="s">
        <v>76</v>
      </c>
      <c r="C27" s="3" t="s">
        <v>18</v>
      </c>
      <c r="D27" s="38">
        <v>196</v>
      </c>
      <c r="E27" s="47">
        <v>82.5</v>
      </c>
      <c r="F27" s="47">
        <f t="shared" si="0"/>
        <v>16170</v>
      </c>
      <c r="G27" s="47">
        <v>59</v>
      </c>
      <c r="H27" s="47">
        <f t="shared" si="1"/>
        <v>11564</v>
      </c>
      <c r="I27" s="47">
        <v>64.63</v>
      </c>
      <c r="J27" s="47">
        <f t="shared" si="2"/>
        <v>12667.48</v>
      </c>
      <c r="K27" s="47">
        <v>170</v>
      </c>
      <c r="L27" s="47">
        <f t="shared" si="3"/>
        <v>33320</v>
      </c>
    </row>
    <row r="28" spans="1:14" ht="30" customHeight="1" thickBot="1" x14ac:dyDescent="0.3">
      <c r="A28" s="1">
        <v>24</v>
      </c>
      <c r="B28" s="2" t="s">
        <v>22</v>
      </c>
      <c r="C28" s="3" t="s">
        <v>18</v>
      </c>
      <c r="D28" s="38">
        <v>188</v>
      </c>
      <c r="E28" s="47">
        <v>72</v>
      </c>
      <c r="F28" s="47">
        <f t="shared" si="0"/>
        <v>13536</v>
      </c>
      <c r="G28" s="47">
        <v>62</v>
      </c>
      <c r="H28" s="47">
        <f t="shared" si="1"/>
        <v>11656</v>
      </c>
      <c r="I28" s="47">
        <v>49.5</v>
      </c>
      <c r="J28" s="47">
        <f t="shared" si="2"/>
        <v>9306</v>
      </c>
      <c r="K28" s="47">
        <v>170</v>
      </c>
      <c r="L28" s="47">
        <f t="shared" si="3"/>
        <v>31960</v>
      </c>
    </row>
    <row r="29" spans="1:14" ht="30" customHeight="1" thickBot="1" x14ac:dyDescent="0.3">
      <c r="A29" s="1">
        <v>25</v>
      </c>
      <c r="B29" s="2" t="s">
        <v>23</v>
      </c>
      <c r="C29" s="3" t="s">
        <v>18</v>
      </c>
      <c r="D29" s="38">
        <v>183</v>
      </c>
      <c r="E29" s="47">
        <v>90</v>
      </c>
      <c r="F29" s="47">
        <f t="shared" si="0"/>
        <v>16470</v>
      </c>
      <c r="G29" s="47">
        <v>81</v>
      </c>
      <c r="H29" s="47">
        <f t="shared" si="1"/>
        <v>14823</v>
      </c>
      <c r="I29" s="47">
        <v>201.14</v>
      </c>
      <c r="J29" s="47">
        <f t="shared" si="2"/>
        <v>36808.619999999995</v>
      </c>
      <c r="K29" s="47">
        <v>170</v>
      </c>
      <c r="L29" s="47">
        <f t="shared" si="3"/>
        <v>31110</v>
      </c>
    </row>
    <row r="30" spans="1:14" ht="30" customHeight="1" thickBot="1" x14ac:dyDescent="0.3">
      <c r="A30" s="1">
        <v>26</v>
      </c>
      <c r="B30" s="5" t="s">
        <v>24</v>
      </c>
      <c r="C30" s="6" t="s">
        <v>18</v>
      </c>
      <c r="D30" s="36">
        <v>320</v>
      </c>
      <c r="E30" s="47">
        <v>89</v>
      </c>
      <c r="F30" s="47">
        <f t="shared" si="0"/>
        <v>28480</v>
      </c>
      <c r="G30" s="47">
        <v>87</v>
      </c>
      <c r="H30" s="47">
        <f t="shared" si="1"/>
        <v>27840</v>
      </c>
      <c r="I30" s="47">
        <v>177</v>
      </c>
      <c r="J30" s="47">
        <f t="shared" si="2"/>
        <v>56640</v>
      </c>
      <c r="K30" s="47">
        <v>170</v>
      </c>
      <c r="L30" s="47">
        <f t="shared" si="3"/>
        <v>54400</v>
      </c>
    </row>
    <row r="31" spans="1:14" ht="30" customHeight="1" thickBot="1" x14ac:dyDescent="0.3">
      <c r="A31" s="1">
        <v>27</v>
      </c>
      <c r="B31" s="29" t="s">
        <v>25</v>
      </c>
      <c r="C31" s="31" t="s">
        <v>16</v>
      </c>
      <c r="D31" s="43">
        <v>1090</v>
      </c>
      <c r="E31" s="47">
        <v>135</v>
      </c>
      <c r="F31" s="47">
        <f t="shared" si="0"/>
        <v>147150</v>
      </c>
      <c r="G31" s="47">
        <v>195</v>
      </c>
      <c r="H31" s="47">
        <f t="shared" si="1"/>
        <v>212550</v>
      </c>
      <c r="I31" s="47">
        <v>212.3</v>
      </c>
      <c r="J31" s="61">
        <f t="shared" si="2"/>
        <v>231407</v>
      </c>
      <c r="K31" s="47">
        <v>220</v>
      </c>
      <c r="L31" s="47">
        <f t="shared" si="3"/>
        <v>239800</v>
      </c>
    </row>
    <row r="32" spans="1:14" ht="30" customHeight="1" thickBot="1" x14ac:dyDescent="0.3">
      <c r="A32" s="1">
        <v>28</v>
      </c>
      <c r="B32" s="2" t="s">
        <v>26</v>
      </c>
      <c r="C32" s="3" t="s">
        <v>18</v>
      </c>
      <c r="D32" s="38">
        <v>675</v>
      </c>
      <c r="E32" s="47">
        <v>200</v>
      </c>
      <c r="F32" s="47">
        <f t="shared" si="0"/>
        <v>135000</v>
      </c>
      <c r="G32" s="47">
        <v>443</v>
      </c>
      <c r="H32" s="47">
        <f t="shared" si="1"/>
        <v>299025</v>
      </c>
      <c r="I32" s="47">
        <v>330</v>
      </c>
      <c r="J32" s="47">
        <f t="shared" si="2"/>
        <v>222750</v>
      </c>
      <c r="K32" s="47">
        <v>470</v>
      </c>
      <c r="L32" s="47">
        <f t="shared" si="3"/>
        <v>317250</v>
      </c>
    </row>
    <row r="33" spans="1:12" ht="30" customHeight="1" thickBot="1" x14ac:dyDescent="0.3">
      <c r="A33" s="1">
        <v>29</v>
      </c>
      <c r="B33" s="2" t="s">
        <v>27</v>
      </c>
      <c r="C33" s="3" t="s">
        <v>7</v>
      </c>
      <c r="D33" s="38">
        <v>1</v>
      </c>
      <c r="E33" s="47">
        <v>15500</v>
      </c>
      <c r="F33" s="47">
        <f t="shared" si="0"/>
        <v>15500</v>
      </c>
      <c r="G33" s="47">
        <v>16000</v>
      </c>
      <c r="H33" s="47">
        <f t="shared" si="1"/>
        <v>16000</v>
      </c>
      <c r="I33" s="47">
        <v>31350</v>
      </c>
      <c r="J33" s="47">
        <f t="shared" si="2"/>
        <v>31350</v>
      </c>
      <c r="K33" s="47">
        <v>35000</v>
      </c>
      <c r="L33" s="47">
        <f t="shared" si="3"/>
        <v>35000</v>
      </c>
    </row>
    <row r="34" spans="1:12" ht="30" customHeight="1" thickBot="1" x14ac:dyDescent="0.3">
      <c r="A34" s="1">
        <v>30</v>
      </c>
      <c r="B34" s="2" t="s">
        <v>28</v>
      </c>
      <c r="C34" s="3" t="s">
        <v>16</v>
      </c>
      <c r="D34" s="38">
        <v>1805</v>
      </c>
      <c r="E34" s="47">
        <v>33</v>
      </c>
      <c r="F34" s="47">
        <f t="shared" si="0"/>
        <v>59565</v>
      </c>
      <c r="G34" s="47">
        <v>18</v>
      </c>
      <c r="H34" s="47">
        <f t="shared" si="1"/>
        <v>32490</v>
      </c>
      <c r="I34" s="47">
        <v>16.149999999999999</v>
      </c>
      <c r="J34" s="47">
        <f t="shared" si="2"/>
        <v>29150.749999999996</v>
      </c>
      <c r="K34" s="47">
        <v>28</v>
      </c>
      <c r="L34" s="47">
        <f t="shared" si="3"/>
        <v>50540</v>
      </c>
    </row>
    <row r="35" spans="1:12" ht="30" customHeight="1" thickBot="1" x14ac:dyDescent="0.3">
      <c r="A35" s="1">
        <v>31</v>
      </c>
      <c r="B35" s="2" t="s">
        <v>29</v>
      </c>
      <c r="C35" s="3" t="s">
        <v>16</v>
      </c>
      <c r="D35" s="38">
        <v>5067</v>
      </c>
      <c r="E35" s="47">
        <v>4.5</v>
      </c>
      <c r="F35" s="47">
        <f t="shared" si="0"/>
        <v>22801.5</v>
      </c>
      <c r="G35" s="47">
        <v>6</v>
      </c>
      <c r="H35" s="47">
        <f t="shared" si="1"/>
        <v>30402</v>
      </c>
      <c r="I35" s="47">
        <v>7.14</v>
      </c>
      <c r="J35" s="47">
        <f t="shared" si="2"/>
        <v>36178.379999999997</v>
      </c>
      <c r="K35" s="47">
        <v>12</v>
      </c>
      <c r="L35" s="47">
        <f t="shared" si="3"/>
        <v>60804</v>
      </c>
    </row>
    <row r="36" spans="1:12" ht="30" customHeight="1" thickBot="1" x14ac:dyDescent="0.3">
      <c r="A36" s="1">
        <v>32</v>
      </c>
      <c r="B36" s="5" t="s">
        <v>77</v>
      </c>
      <c r="C36" s="6" t="s">
        <v>78</v>
      </c>
      <c r="D36" s="36">
        <v>130</v>
      </c>
      <c r="E36" s="47">
        <v>232</v>
      </c>
      <c r="F36" s="47">
        <f t="shared" si="0"/>
        <v>30160</v>
      </c>
      <c r="G36" s="47">
        <v>108</v>
      </c>
      <c r="H36" s="47">
        <f t="shared" si="1"/>
        <v>14040</v>
      </c>
      <c r="I36" s="47">
        <v>179.5</v>
      </c>
      <c r="J36" s="47">
        <f t="shared" si="2"/>
        <v>23335</v>
      </c>
      <c r="K36" s="47">
        <v>325</v>
      </c>
      <c r="L36" s="47">
        <f t="shared" si="3"/>
        <v>42250</v>
      </c>
    </row>
    <row r="37" spans="1:12" ht="45" customHeight="1" thickBot="1" x14ac:dyDescent="0.3">
      <c r="A37" s="1">
        <v>33</v>
      </c>
      <c r="B37" s="33" t="s">
        <v>63</v>
      </c>
      <c r="C37" s="27" t="s">
        <v>16</v>
      </c>
      <c r="D37" s="39">
        <v>7225</v>
      </c>
      <c r="E37" s="47">
        <v>10</v>
      </c>
      <c r="F37" s="47">
        <f t="shared" si="0"/>
        <v>72250</v>
      </c>
      <c r="G37" s="47">
        <v>10</v>
      </c>
      <c r="H37" s="47">
        <f t="shared" si="1"/>
        <v>72250</v>
      </c>
      <c r="I37" s="47">
        <v>6.72</v>
      </c>
      <c r="J37" s="47">
        <f t="shared" si="2"/>
        <v>48552</v>
      </c>
      <c r="K37" s="47">
        <v>9</v>
      </c>
      <c r="L37" s="47">
        <f t="shared" si="3"/>
        <v>65025</v>
      </c>
    </row>
    <row r="38" spans="1:12" ht="45" customHeight="1" thickBot="1" x14ac:dyDescent="0.3">
      <c r="A38" s="1">
        <v>34</v>
      </c>
      <c r="B38" s="33" t="s">
        <v>64</v>
      </c>
      <c r="C38" s="27" t="s">
        <v>16</v>
      </c>
      <c r="D38" s="39">
        <v>6209</v>
      </c>
      <c r="E38" s="47">
        <v>15</v>
      </c>
      <c r="F38" s="47">
        <f t="shared" si="0"/>
        <v>93135</v>
      </c>
      <c r="G38" s="47">
        <v>17</v>
      </c>
      <c r="H38" s="47">
        <f t="shared" si="1"/>
        <v>105553</v>
      </c>
      <c r="I38" s="47">
        <v>12.88</v>
      </c>
      <c r="J38" s="47">
        <f t="shared" si="2"/>
        <v>79971.92</v>
      </c>
      <c r="K38" s="47">
        <v>18</v>
      </c>
      <c r="L38" s="47">
        <f t="shared" si="3"/>
        <v>111762</v>
      </c>
    </row>
    <row r="39" spans="1:12" ht="30" customHeight="1" thickBot="1" x14ac:dyDescent="0.3">
      <c r="A39" s="1">
        <v>35</v>
      </c>
      <c r="B39" s="26" t="s">
        <v>30</v>
      </c>
      <c r="C39" s="27" t="s">
        <v>16</v>
      </c>
      <c r="D39" s="44">
        <v>11142</v>
      </c>
      <c r="E39" s="47">
        <v>0.7</v>
      </c>
      <c r="F39" s="47">
        <f t="shared" si="0"/>
        <v>7799.4</v>
      </c>
      <c r="G39" s="47">
        <v>1.5</v>
      </c>
      <c r="H39" s="47">
        <f t="shared" si="1"/>
        <v>16713</v>
      </c>
      <c r="I39" s="47">
        <v>1.49</v>
      </c>
      <c r="J39" s="47">
        <f t="shared" si="2"/>
        <v>16601.579999999998</v>
      </c>
      <c r="K39" s="47">
        <v>2</v>
      </c>
      <c r="L39" s="47">
        <f t="shared" si="3"/>
        <v>22284</v>
      </c>
    </row>
    <row r="40" spans="1:12" ht="30" customHeight="1" thickBot="1" x14ac:dyDescent="0.3">
      <c r="A40" s="1">
        <v>36</v>
      </c>
      <c r="B40" s="34" t="s">
        <v>31</v>
      </c>
      <c r="C40" s="27" t="s">
        <v>32</v>
      </c>
      <c r="D40" s="37">
        <v>16</v>
      </c>
      <c r="E40" s="47">
        <v>140</v>
      </c>
      <c r="F40" s="47">
        <f t="shared" si="0"/>
        <v>2240</v>
      </c>
      <c r="G40" s="47">
        <v>119</v>
      </c>
      <c r="H40" s="47">
        <f t="shared" si="1"/>
        <v>1904</v>
      </c>
      <c r="I40" s="71">
        <v>110</v>
      </c>
      <c r="J40" s="47">
        <f t="shared" si="2"/>
        <v>1760</v>
      </c>
      <c r="K40" s="47">
        <v>125</v>
      </c>
      <c r="L40" s="47">
        <f t="shared" si="3"/>
        <v>2000</v>
      </c>
    </row>
    <row r="41" spans="1:12" ht="30" customHeight="1" thickBot="1" x14ac:dyDescent="0.3">
      <c r="A41" s="1">
        <v>37</v>
      </c>
      <c r="B41" s="26" t="s">
        <v>65</v>
      </c>
      <c r="C41" s="27" t="s">
        <v>7</v>
      </c>
      <c r="D41" s="37">
        <v>1</v>
      </c>
      <c r="E41" s="47">
        <v>3500</v>
      </c>
      <c r="F41" s="47">
        <f t="shared" si="0"/>
        <v>3500</v>
      </c>
      <c r="G41" s="47">
        <v>40000</v>
      </c>
      <c r="H41" s="47">
        <f t="shared" si="1"/>
        <v>40000</v>
      </c>
      <c r="I41" s="71">
        <v>40150</v>
      </c>
      <c r="J41" s="47">
        <f t="shared" si="2"/>
        <v>40150</v>
      </c>
      <c r="K41" s="47">
        <v>50000</v>
      </c>
      <c r="L41" s="47">
        <f t="shared" si="3"/>
        <v>50000</v>
      </c>
    </row>
    <row r="42" spans="1:12" ht="30" customHeight="1" thickBot="1" x14ac:dyDescent="0.3">
      <c r="A42" s="1">
        <v>38</v>
      </c>
      <c r="B42" s="26" t="s">
        <v>33</v>
      </c>
      <c r="C42" s="31" t="s">
        <v>7</v>
      </c>
      <c r="D42" s="39">
        <v>1</v>
      </c>
      <c r="E42" s="47">
        <v>62500</v>
      </c>
      <c r="F42" s="47">
        <f t="shared" si="0"/>
        <v>62500</v>
      </c>
      <c r="G42" s="47">
        <v>69000</v>
      </c>
      <c r="H42" s="47">
        <f t="shared" si="1"/>
        <v>69000</v>
      </c>
      <c r="I42" s="71">
        <v>50100</v>
      </c>
      <c r="J42" s="47">
        <f t="shared" si="2"/>
        <v>50100</v>
      </c>
      <c r="K42" s="47">
        <v>92500</v>
      </c>
      <c r="L42" s="47">
        <f t="shared" si="3"/>
        <v>92500</v>
      </c>
    </row>
    <row r="43" spans="1:12" ht="30" customHeight="1" thickBot="1" x14ac:dyDescent="0.3">
      <c r="A43" s="1">
        <v>39</v>
      </c>
      <c r="B43" s="8" t="s">
        <v>34</v>
      </c>
      <c r="C43" s="9" t="s">
        <v>7</v>
      </c>
      <c r="D43" s="45">
        <v>1</v>
      </c>
      <c r="E43" s="47">
        <v>215000</v>
      </c>
      <c r="F43" s="47">
        <f t="shared" si="0"/>
        <v>215000</v>
      </c>
      <c r="G43" s="47">
        <v>218000</v>
      </c>
      <c r="H43" s="47">
        <f t="shared" si="1"/>
        <v>218000</v>
      </c>
      <c r="I43" s="47">
        <v>226215</v>
      </c>
      <c r="J43" s="47">
        <f t="shared" si="2"/>
        <v>226215</v>
      </c>
      <c r="K43" s="47">
        <v>260000</v>
      </c>
      <c r="L43" s="47">
        <f t="shared" si="3"/>
        <v>260000</v>
      </c>
    </row>
    <row r="44" spans="1:12" ht="30" customHeight="1" thickBot="1" x14ac:dyDescent="0.3">
      <c r="A44" s="1">
        <v>40</v>
      </c>
      <c r="B44" s="2" t="s">
        <v>35</v>
      </c>
      <c r="C44" s="3" t="s">
        <v>7</v>
      </c>
      <c r="D44" s="38">
        <v>1</v>
      </c>
      <c r="E44" s="47">
        <v>98000</v>
      </c>
      <c r="F44" s="47">
        <f t="shared" si="0"/>
        <v>98000</v>
      </c>
      <c r="G44" s="47">
        <v>56000</v>
      </c>
      <c r="H44" s="47">
        <f t="shared" si="1"/>
        <v>56000</v>
      </c>
      <c r="I44" s="47">
        <v>96360</v>
      </c>
      <c r="J44" s="47">
        <f t="shared" si="2"/>
        <v>96360</v>
      </c>
      <c r="K44" s="47">
        <v>112000</v>
      </c>
      <c r="L44" s="47">
        <f t="shared" si="3"/>
        <v>112000</v>
      </c>
    </row>
    <row r="45" spans="1:12" ht="30" customHeight="1" thickBot="1" x14ac:dyDescent="0.3">
      <c r="A45" s="1">
        <v>41</v>
      </c>
      <c r="B45" s="2" t="s">
        <v>36</v>
      </c>
      <c r="C45" s="3" t="s">
        <v>18</v>
      </c>
      <c r="D45" s="38">
        <v>949</v>
      </c>
      <c r="E45" s="47">
        <v>145</v>
      </c>
      <c r="F45" s="47">
        <f t="shared" si="0"/>
        <v>137605</v>
      </c>
      <c r="G45" s="47">
        <v>153</v>
      </c>
      <c r="H45" s="47">
        <f t="shared" si="1"/>
        <v>145197</v>
      </c>
      <c r="I45" s="47">
        <v>143</v>
      </c>
      <c r="J45" s="47">
        <f t="shared" si="2"/>
        <v>135707</v>
      </c>
      <c r="K45" s="47">
        <v>165</v>
      </c>
      <c r="L45" s="47">
        <f t="shared" si="3"/>
        <v>156585</v>
      </c>
    </row>
    <row r="46" spans="1:12" ht="30" customHeight="1" thickBot="1" x14ac:dyDescent="0.3">
      <c r="A46" s="1">
        <v>42</v>
      </c>
      <c r="B46" s="2" t="s">
        <v>37</v>
      </c>
      <c r="C46" s="3" t="s">
        <v>18</v>
      </c>
      <c r="D46" s="38">
        <v>56</v>
      </c>
      <c r="E46" s="47">
        <v>78</v>
      </c>
      <c r="F46" s="47">
        <f t="shared" si="0"/>
        <v>4368</v>
      </c>
      <c r="G46" s="47">
        <v>113</v>
      </c>
      <c r="H46" s="47">
        <f t="shared" si="1"/>
        <v>6328</v>
      </c>
      <c r="I46" s="47">
        <v>76.62</v>
      </c>
      <c r="J46" s="47">
        <f t="shared" si="2"/>
        <v>4290.72</v>
      </c>
      <c r="K46" s="47">
        <v>90</v>
      </c>
      <c r="L46" s="47">
        <f t="shared" si="3"/>
        <v>5040</v>
      </c>
    </row>
    <row r="47" spans="1:12" ht="30" customHeight="1" thickBot="1" x14ac:dyDescent="0.3">
      <c r="A47" s="1">
        <v>43</v>
      </c>
      <c r="B47" s="2" t="s">
        <v>38</v>
      </c>
      <c r="C47" s="3" t="s">
        <v>18</v>
      </c>
      <c r="D47" s="38">
        <v>661</v>
      </c>
      <c r="E47" s="47">
        <v>32.5</v>
      </c>
      <c r="F47" s="47">
        <f t="shared" si="0"/>
        <v>21482.5</v>
      </c>
      <c r="G47" s="47">
        <v>37</v>
      </c>
      <c r="H47" s="47">
        <f t="shared" si="1"/>
        <v>24457</v>
      </c>
      <c r="I47" s="47">
        <v>31.9</v>
      </c>
      <c r="J47" s="47">
        <f t="shared" si="2"/>
        <v>21085.899999999998</v>
      </c>
      <c r="K47" s="47">
        <v>40</v>
      </c>
      <c r="L47" s="47">
        <f t="shared" si="3"/>
        <v>26440</v>
      </c>
    </row>
    <row r="48" spans="1:12" ht="30" customHeight="1" thickBot="1" x14ac:dyDescent="0.3">
      <c r="A48" s="1">
        <v>44</v>
      </c>
      <c r="B48" s="2" t="s">
        <v>39</v>
      </c>
      <c r="C48" s="3" t="s">
        <v>18</v>
      </c>
      <c r="D48" s="38">
        <v>266</v>
      </c>
      <c r="E48" s="47">
        <v>56</v>
      </c>
      <c r="F48" s="47">
        <f t="shared" si="0"/>
        <v>14896</v>
      </c>
      <c r="G48" s="47">
        <v>69</v>
      </c>
      <c r="H48" s="47">
        <f t="shared" si="1"/>
        <v>18354</v>
      </c>
      <c r="I48" s="47">
        <v>55</v>
      </c>
      <c r="J48" s="47">
        <f t="shared" si="2"/>
        <v>14630</v>
      </c>
      <c r="K48" s="47">
        <v>65</v>
      </c>
      <c r="L48" s="47">
        <f t="shared" si="3"/>
        <v>17290</v>
      </c>
    </row>
    <row r="49" spans="1:12" ht="30" customHeight="1" thickBot="1" x14ac:dyDescent="0.3">
      <c r="A49" s="1">
        <v>45</v>
      </c>
      <c r="B49" s="2" t="s">
        <v>40</v>
      </c>
      <c r="C49" s="3" t="s">
        <v>18</v>
      </c>
      <c r="D49" s="38">
        <v>325</v>
      </c>
      <c r="E49" s="47">
        <v>40</v>
      </c>
      <c r="F49" s="47">
        <f t="shared" si="0"/>
        <v>13000</v>
      </c>
      <c r="G49" s="47">
        <v>29</v>
      </c>
      <c r="H49" s="47">
        <f t="shared" si="1"/>
        <v>9425</v>
      </c>
      <c r="I49" s="47">
        <v>39.33</v>
      </c>
      <c r="J49" s="47">
        <f t="shared" si="2"/>
        <v>12782.25</v>
      </c>
      <c r="K49" s="47">
        <v>50</v>
      </c>
      <c r="L49" s="47">
        <f t="shared" si="3"/>
        <v>16250</v>
      </c>
    </row>
    <row r="50" spans="1:12" ht="30" customHeight="1" thickBot="1" x14ac:dyDescent="0.3">
      <c r="A50" s="1">
        <v>46</v>
      </c>
      <c r="B50" s="21" t="s">
        <v>41</v>
      </c>
      <c r="C50" s="3" t="s">
        <v>7</v>
      </c>
      <c r="D50" s="46">
        <v>1</v>
      </c>
      <c r="E50" s="47">
        <v>500000</v>
      </c>
      <c r="F50" s="47">
        <f t="shared" si="0"/>
        <v>500000</v>
      </c>
      <c r="G50" s="47">
        <v>485000</v>
      </c>
      <c r="H50" s="47">
        <f t="shared" si="1"/>
        <v>485000</v>
      </c>
      <c r="I50" s="47">
        <v>485700</v>
      </c>
      <c r="J50" s="47">
        <f t="shared" si="2"/>
        <v>485700</v>
      </c>
      <c r="K50" s="47">
        <v>540000</v>
      </c>
      <c r="L50" s="47">
        <f t="shared" si="3"/>
        <v>540000</v>
      </c>
    </row>
    <row r="51" spans="1:12" ht="30" customHeight="1" thickBot="1" x14ac:dyDescent="0.3">
      <c r="A51" s="1">
        <v>47</v>
      </c>
      <c r="B51" s="21" t="s">
        <v>42</v>
      </c>
      <c r="C51" s="6" t="s">
        <v>7</v>
      </c>
      <c r="D51" s="46">
        <v>1</v>
      </c>
      <c r="E51" s="47">
        <v>87000</v>
      </c>
      <c r="F51" s="47">
        <f t="shared" si="0"/>
        <v>87000</v>
      </c>
      <c r="G51" s="47">
        <v>424000</v>
      </c>
      <c r="H51" s="47">
        <f t="shared" si="1"/>
        <v>424000</v>
      </c>
      <c r="I51" s="47">
        <v>429935</v>
      </c>
      <c r="J51" s="47">
        <f t="shared" si="2"/>
        <v>429935</v>
      </c>
      <c r="K51" s="47">
        <v>100000</v>
      </c>
      <c r="L51" s="47">
        <f t="shared" si="3"/>
        <v>100000</v>
      </c>
    </row>
    <row r="52" spans="1:12" ht="30" customHeight="1" thickBot="1" x14ac:dyDescent="0.3">
      <c r="A52" s="1">
        <v>48</v>
      </c>
      <c r="B52" s="29" t="s">
        <v>43</v>
      </c>
      <c r="C52" s="31" t="s">
        <v>7</v>
      </c>
      <c r="D52" s="37">
        <v>1</v>
      </c>
      <c r="E52" s="47">
        <v>425000</v>
      </c>
      <c r="F52" s="47">
        <f t="shared" si="0"/>
        <v>425000</v>
      </c>
      <c r="G52" s="47">
        <v>86000</v>
      </c>
      <c r="H52" s="47">
        <f t="shared" si="1"/>
        <v>86000</v>
      </c>
      <c r="I52" s="47">
        <v>87450</v>
      </c>
      <c r="J52" s="47">
        <f t="shared" si="2"/>
        <v>87450</v>
      </c>
      <c r="K52" s="47">
        <v>475000</v>
      </c>
      <c r="L52" s="47">
        <f t="shared" si="3"/>
        <v>475000</v>
      </c>
    </row>
    <row r="53" spans="1:12" ht="30" customHeight="1" thickBot="1" x14ac:dyDescent="0.3">
      <c r="A53" s="1">
        <v>49</v>
      </c>
      <c r="B53" s="2" t="s">
        <v>44</v>
      </c>
      <c r="C53" s="3" t="s">
        <v>7</v>
      </c>
      <c r="D53" s="38">
        <v>1</v>
      </c>
      <c r="E53" s="47">
        <v>39000</v>
      </c>
      <c r="F53" s="47">
        <f t="shared" si="0"/>
        <v>39000</v>
      </c>
      <c r="G53" s="47">
        <v>67000</v>
      </c>
      <c r="H53" s="47">
        <f t="shared" si="1"/>
        <v>67000</v>
      </c>
      <c r="I53" s="47">
        <v>67650</v>
      </c>
      <c r="J53" s="47">
        <f t="shared" si="2"/>
        <v>67650</v>
      </c>
      <c r="K53" s="47">
        <v>44000</v>
      </c>
      <c r="L53" s="47">
        <f t="shared" si="3"/>
        <v>44000</v>
      </c>
    </row>
    <row r="54" spans="1:12" ht="30" customHeight="1" thickBot="1" x14ac:dyDescent="0.3">
      <c r="A54" s="1">
        <v>50</v>
      </c>
      <c r="B54" s="21" t="s">
        <v>45</v>
      </c>
      <c r="C54" s="3" t="s">
        <v>7</v>
      </c>
      <c r="D54" s="46">
        <v>1</v>
      </c>
      <c r="E54" s="47">
        <v>117000</v>
      </c>
      <c r="F54" s="47">
        <f t="shared" si="0"/>
        <v>117000</v>
      </c>
      <c r="G54" s="47">
        <v>206000</v>
      </c>
      <c r="H54" s="47">
        <f t="shared" si="1"/>
        <v>206000</v>
      </c>
      <c r="I54" s="47">
        <v>181500</v>
      </c>
      <c r="J54" s="47">
        <f t="shared" si="2"/>
        <v>181500</v>
      </c>
      <c r="K54" s="47">
        <v>140000</v>
      </c>
      <c r="L54" s="47">
        <f t="shared" si="3"/>
        <v>140000</v>
      </c>
    </row>
    <row r="55" spans="1:12" ht="30" customHeight="1" thickBot="1" x14ac:dyDescent="0.3">
      <c r="A55" s="4">
        <v>51</v>
      </c>
      <c r="B55" s="21" t="s">
        <v>46</v>
      </c>
      <c r="C55" s="6" t="s">
        <v>7</v>
      </c>
      <c r="D55" s="46">
        <v>1</v>
      </c>
      <c r="E55" s="47">
        <v>227000</v>
      </c>
      <c r="F55" s="47">
        <f t="shared" si="0"/>
        <v>227000</v>
      </c>
      <c r="G55" s="47">
        <v>195000</v>
      </c>
      <c r="H55" s="47">
        <f t="shared" si="1"/>
        <v>195000</v>
      </c>
      <c r="I55" s="47">
        <v>241350</v>
      </c>
      <c r="J55" s="47">
        <f t="shared" si="2"/>
        <v>241350</v>
      </c>
      <c r="K55" s="47">
        <v>255000</v>
      </c>
      <c r="L55" s="47">
        <f t="shared" si="3"/>
        <v>255000</v>
      </c>
    </row>
    <row r="56" spans="1:12" ht="30" customHeight="1" thickBot="1" x14ac:dyDescent="0.3">
      <c r="A56" s="35">
        <v>52</v>
      </c>
      <c r="B56" s="26" t="s">
        <v>66</v>
      </c>
      <c r="C56" s="31" t="s">
        <v>7</v>
      </c>
      <c r="D56" s="37">
        <v>1</v>
      </c>
      <c r="E56" s="47">
        <v>18000</v>
      </c>
      <c r="F56" s="47">
        <f t="shared" si="0"/>
        <v>18000</v>
      </c>
      <c r="G56" s="47">
        <v>18000</v>
      </c>
      <c r="H56" s="47">
        <f t="shared" si="1"/>
        <v>18000</v>
      </c>
      <c r="I56" s="47">
        <v>6600</v>
      </c>
      <c r="J56" s="47">
        <f t="shared" si="2"/>
        <v>6600</v>
      </c>
      <c r="K56" s="47">
        <v>25000</v>
      </c>
      <c r="L56" s="47">
        <f t="shared" si="3"/>
        <v>25000</v>
      </c>
    </row>
    <row r="57" spans="1:12" ht="15.75" x14ac:dyDescent="0.25">
      <c r="A57" s="86"/>
      <c r="B57" s="87"/>
      <c r="C57" s="87"/>
      <c r="D57" s="87"/>
      <c r="E57" s="88"/>
      <c r="F57" s="11"/>
      <c r="H57" s="49"/>
      <c r="J57" s="49"/>
      <c r="L57" s="49"/>
    </row>
    <row r="58" spans="1:12" ht="30" customHeight="1" x14ac:dyDescent="0.25">
      <c r="A58" s="83" t="s">
        <v>47</v>
      </c>
      <c r="B58" s="84"/>
      <c r="C58" s="84"/>
      <c r="D58" s="84"/>
      <c r="E58" s="85"/>
      <c r="F58" s="12"/>
      <c r="H58" s="50"/>
      <c r="J58" s="50"/>
      <c r="L58" s="50"/>
    </row>
    <row r="59" spans="1:12" x14ac:dyDescent="0.25">
      <c r="A59" s="89"/>
      <c r="B59" s="90"/>
      <c r="C59" s="90"/>
      <c r="D59" s="90"/>
      <c r="E59" s="91"/>
      <c r="F59" s="13" t="s">
        <v>49</v>
      </c>
      <c r="H59" s="51" t="s">
        <v>49</v>
      </c>
      <c r="J59" s="51" t="s">
        <v>49</v>
      </c>
      <c r="L59" s="51" t="s">
        <v>49</v>
      </c>
    </row>
    <row r="60" spans="1:12" ht="15.75" x14ac:dyDescent="0.25">
      <c r="A60" s="92"/>
      <c r="B60" s="93"/>
      <c r="C60" s="93"/>
      <c r="D60" s="93"/>
      <c r="E60" s="94"/>
      <c r="F60" s="11"/>
      <c r="H60" s="52"/>
      <c r="J60" s="52"/>
      <c r="L60" s="52"/>
    </row>
    <row r="61" spans="1:12" x14ac:dyDescent="0.25">
      <c r="A61" s="95"/>
      <c r="B61" s="96"/>
      <c r="C61" s="96"/>
      <c r="D61" s="96"/>
      <c r="E61" s="97"/>
      <c r="F61" s="14"/>
      <c r="H61" s="53"/>
      <c r="J61" s="53"/>
      <c r="L61" s="53"/>
    </row>
    <row r="62" spans="1:12" ht="15.75" thickBot="1" x14ac:dyDescent="0.3">
      <c r="A62" s="98" t="s">
        <v>48</v>
      </c>
      <c r="B62" s="99"/>
      <c r="C62" s="99"/>
      <c r="D62" s="99"/>
      <c r="E62" s="100"/>
      <c r="F62" s="60">
        <f>SUM(F5:F56)</f>
        <v>4453351.9000000004</v>
      </c>
      <c r="H62" s="73">
        <f>SUM(H5:H56)</f>
        <v>5041000</v>
      </c>
      <c r="J62" s="74">
        <f>SUM(J5:J56)</f>
        <v>5336936.3900000006</v>
      </c>
      <c r="L62" s="73">
        <f>SUM(L5:L56)</f>
        <v>5871058</v>
      </c>
    </row>
    <row r="63" spans="1:12" ht="15.75" thickBot="1" x14ac:dyDescent="0.3">
      <c r="A63" s="101" t="s">
        <v>50</v>
      </c>
      <c r="B63" s="102"/>
      <c r="C63" s="102"/>
      <c r="D63" s="102"/>
      <c r="E63" s="102"/>
      <c r="F63" s="103"/>
      <c r="G63" s="75"/>
      <c r="H63" s="75"/>
      <c r="I63" s="75"/>
      <c r="J63" s="75"/>
      <c r="K63" s="75"/>
      <c r="L63" s="76"/>
    </row>
    <row r="64" spans="1:12" x14ac:dyDescent="0.25">
      <c r="A64" s="119">
        <v>53</v>
      </c>
      <c r="B64" s="119" t="s">
        <v>51</v>
      </c>
      <c r="C64" s="119" t="s">
        <v>7</v>
      </c>
      <c r="D64" s="104">
        <v>1</v>
      </c>
      <c r="E64" s="106">
        <v>4000</v>
      </c>
      <c r="F64" s="106">
        <f>D64*E64</f>
        <v>4000</v>
      </c>
      <c r="G64" s="106">
        <v>21000</v>
      </c>
      <c r="H64" s="106">
        <f>D64*G64</f>
        <v>21000</v>
      </c>
      <c r="I64" s="106">
        <v>20900</v>
      </c>
      <c r="J64" s="106">
        <f>D64*I64</f>
        <v>20900</v>
      </c>
      <c r="K64" s="106">
        <v>5000</v>
      </c>
      <c r="L64" s="106">
        <f>D64*K64</f>
        <v>5000</v>
      </c>
    </row>
    <row r="65" spans="1:12" ht="15.75" thickBot="1" x14ac:dyDescent="0.3">
      <c r="A65" s="133"/>
      <c r="B65" s="133"/>
      <c r="C65" s="133"/>
      <c r="D65" s="105"/>
      <c r="E65" s="107"/>
      <c r="F65" s="107"/>
      <c r="G65" s="107"/>
      <c r="H65" s="107"/>
      <c r="I65" s="107"/>
      <c r="J65" s="107"/>
      <c r="K65" s="107"/>
      <c r="L65" s="107"/>
    </row>
    <row r="66" spans="1:12" x14ac:dyDescent="0.25">
      <c r="A66" s="15"/>
    </row>
    <row r="67" spans="1:12" x14ac:dyDescent="0.25">
      <c r="A67" s="15"/>
    </row>
    <row r="68" spans="1:12" x14ac:dyDescent="0.25">
      <c r="A68" s="15"/>
    </row>
    <row r="69" spans="1:12" x14ac:dyDescent="0.25">
      <c r="A69" s="16"/>
    </row>
    <row r="70" spans="1:12" ht="15.75" thickBot="1" x14ac:dyDescent="0.3">
      <c r="A70" s="16"/>
    </row>
    <row r="71" spans="1:12" ht="30" customHeight="1" x14ac:dyDescent="0.25">
      <c r="A71" s="108" t="s">
        <v>52</v>
      </c>
      <c r="B71" s="109"/>
      <c r="C71" s="109"/>
      <c r="D71" s="109"/>
      <c r="E71" s="110"/>
      <c r="F71" s="17"/>
      <c r="H71" s="49"/>
      <c r="J71" s="49"/>
      <c r="L71" s="49"/>
    </row>
    <row r="72" spans="1:12" ht="15" customHeight="1" x14ac:dyDescent="0.25">
      <c r="A72" s="83" t="s">
        <v>53</v>
      </c>
      <c r="B72" s="84"/>
      <c r="C72" s="84"/>
      <c r="D72" s="84"/>
      <c r="E72" s="85"/>
      <c r="F72" s="10"/>
      <c r="H72" s="55"/>
      <c r="J72" s="55"/>
      <c r="L72" s="55"/>
    </row>
    <row r="73" spans="1:12" x14ac:dyDescent="0.25">
      <c r="A73" s="95"/>
      <c r="B73" s="96"/>
      <c r="C73" s="96"/>
      <c r="D73" s="96"/>
      <c r="E73" s="97"/>
      <c r="F73" s="18" t="s">
        <v>49</v>
      </c>
      <c r="H73" s="56" t="s">
        <v>49</v>
      </c>
      <c r="J73" s="56" t="s">
        <v>49</v>
      </c>
      <c r="L73" s="56" t="s">
        <v>49</v>
      </c>
    </row>
    <row r="74" spans="1:12" x14ac:dyDescent="0.25">
      <c r="A74" s="95"/>
      <c r="B74" s="96"/>
      <c r="C74" s="96"/>
      <c r="D74" s="96"/>
      <c r="E74" s="97"/>
      <c r="F74" s="7"/>
      <c r="H74" s="57"/>
      <c r="J74" s="57"/>
      <c r="L74" s="57"/>
    </row>
    <row r="75" spans="1:12" ht="15.75" thickBot="1" x14ac:dyDescent="0.3">
      <c r="A75" s="121"/>
      <c r="B75" s="122"/>
      <c r="C75" s="122"/>
      <c r="D75" s="122"/>
      <c r="E75" s="123"/>
      <c r="F75" s="48">
        <f>F62+F64</f>
        <v>4457351.9000000004</v>
      </c>
      <c r="H75" s="54">
        <f>H62+H64</f>
        <v>5062000</v>
      </c>
      <c r="J75" s="70">
        <f>J62+J64</f>
        <v>5357836.3900000006</v>
      </c>
      <c r="L75" s="54">
        <f>L62+L64</f>
        <v>5876058</v>
      </c>
    </row>
    <row r="76" spans="1:12" ht="15.75" thickBot="1" x14ac:dyDescent="0.3">
      <c r="A76" s="111" t="s">
        <v>54</v>
      </c>
      <c r="B76" s="112"/>
      <c r="C76" s="112"/>
      <c r="D76" s="112"/>
      <c r="E76" s="112"/>
      <c r="F76" s="113"/>
    </row>
    <row r="77" spans="1:12" ht="29.25" customHeight="1" thickTop="1" x14ac:dyDescent="0.25">
      <c r="A77" s="118">
        <v>54</v>
      </c>
      <c r="B77" s="118" t="s">
        <v>55</v>
      </c>
      <c r="C77" s="118" t="s">
        <v>7</v>
      </c>
      <c r="D77" s="114">
        <v>1</v>
      </c>
      <c r="E77" s="116">
        <v>69000</v>
      </c>
      <c r="F77" s="116">
        <f>D77*E77</f>
        <v>69000</v>
      </c>
      <c r="G77" s="116">
        <v>85000</v>
      </c>
      <c r="H77" s="116">
        <f>D77*G77</f>
        <v>85000</v>
      </c>
      <c r="I77" s="116">
        <v>26400</v>
      </c>
      <c r="J77" s="116">
        <f>D77*I77</f>
        <v>26400</v>
      </c>
      <c r="K77" s="116">
        <v>50000</v>
      </c>
      <c r="L77" s="116">
        <f>D77*K77</f>
        <v>50000</v>
      </c>
    </row>
    <row r="78" spans="1:12" x14ac:dyDescent="0.25">
      <c r="A78" s="119"/>
      <c r="B78" s="119"/>
      <c r="C78" s="119"/>
      <c r="D78" s="104"/>
      <c r="E78" s="106"/>
      <c r="F78" s="106"/>
      <c r="G78" s="106"/>
      <c r="H78" s="106"/>
      <c r="I78" s="106"/>
      <c r="J78" s="106"/>
      <c r="K78" s="106"/>
      <c r="L78" s="106"/>
    </row>
    <row r="79" spans="1:12" ht="15.75" thickBot="1" x14ac:dyDescent="0.3">
      <c r="A79" s="120"/>
      <c r="B79" s="120"/>
      <c r="C79" s="120"/>
      <c r="D79" s="115"/>
      <c r="E79" s="117"/>
      <c r="F79" s="117"/>
      <c r="G79" s="117"/>
      <c r="H79" s="117"/>
      <c r="I79" s="117"/>
      <c r="J79" s="117"/>
      <c r="K79" s="117"/>
      <c r="L79" s="117"/>
    </row>
    <row r="80" spans="1:12" ht="30" customHeight="1" thickTop="1" x14ac:dyDescent="0.25">
      <c r="A80" s="124" t="s">
        <v>56</v>
      </c>
      <c r="B80" s="125"/>
      <c r="C80" s="125"/>
      <c r="D80" s="125"/>
      <c r="E80" s="126"/>
      <c r="F80" s="19"/>
      <c r="H80" s="58"/>
      <c r="J80" s="58"/>
      <c r="L80" s="58"/>
    </row>
    <row r="81" spans="1:12" x14ac:dyDescent="0.25">
      <c r="A81" s="83" t="s">
        <v>57</v>
      </c>
      <c r="B81" s="84"/>
      <c r="C81" s="84"/>
      <c r="D81" s="84"/>
      <c r="E81" s="85"/>
      <c r="F81" s="18" t="s">
        <v>49</v>
      </c>
      <c r="H81" s="56" t="s">
        <v>49</v>
      </c>
      <c r="J81" s="56" t="s">
        <v>49</v>
      </c>
      <c r="L81" s="56" t="s">
        <v>49</v>
      </c>
    </row>
    <row r="82" spans="1:12" ht="15.75" x14ac:dyDescent="0.25">
      <c r="A82" s="95"/>
      <c r="B82" s="96"/>
      <c r="C82" s="96"/>
      <c r="D82" s="96"/>
      <c r="E82" s="97"/>
      <c r="F82" s="11"/>
      <c r="H82" s="52"/>
      <c r="J82" s="52"/>
      <c r="L82" s="52"/>
    </row>
    <row r="83" spans="1:12" ht="15.75" thickBot="1" x14ac:dyDescent="0.3">
      <c r="A83" s="121"/>
      <c r="B83" s="122"/>
      <c r="C83" s="122"/>
      <c r="D83" s="122"/>
      <c r="E83" s="123"/>
      <c r="F83" s="48">
        <f>F62+F77</f>
        <v>4522351.9000000004</v>
      </c>
      <c r="H83" s="54">
        <f>H62+H77</f>
        <v>5126000</v>
      </c>
      <c r="J83" s="70">
        <f>J62+J77</f>
        <v>5363336.3900000006</v>
      </c>
      <c r="L83" s="54">
        <f>L62+L77</f>
        <v>5921058</v>
      </c>
    </row>
    <row r="84" spans="1:12" ht="30" customHeight="1" x14ac:dyDescent="0.25">
      <c r="A84" s="108" t="s">
        <v>58</v>
      </c>
      <c r="B84" s="109"/>
      <c r="C84" s="109"/>
      <c r="D84" s="109"/>
      <c r="E84" s="110"/>
      <c r="F84" s="11"/>
      <c r="H84" s="49"/>
      <c r="J84" s="49"/>
      <c r="L84" s="49"/>
    </row>
    <row r="85" spans="1:12" ht="15.75" x14ac:dyDescent="0.25">
      <c r="A85" s="127" t="s">
        <v>59</v>
      </c>
      <c r="B85" s="128"/>
      <c r="C85" s="128"/>
      <c r="D85" s="128"/>
      <c r="E85" s="129"/>
      <c r="F85" s="11"/>
      <c r="H85" s="52"/>
      <c r="J85" s="52"/>
      <c r="L85" s="52"/>
    </row>
    <row r="86" spans="1:12" x14ac:dyDescent="0.25">
      <c r="A86" s="95"/>
      <c r="B86" s="96"/>
      <c r="C86" s="96"/>
      <c r="D86" s="96"/>
      <c r="E86" s="97"/>
      <c r="F86" s="18" t="s">
        <v>49</v>
      </c>
      <c r="H86" s="56" t="s">
        <v>49</v>
      </c>
      <c r="J86" s="56" t="s">
        <v>49</v>
      </c>
      <c r="L86" s="56" t="s">
        <v>49</v>
      </c>
    </row>
    <row r="87" spans="1:12" ht="15.75" x14ac:dyDescent="0.25">
      <c r="A87" s="95"/>
      <c r="B87" s="96"/>
      <c r="C87" s="96"/>
      <c r="D87" s="96"/>
      <c r="E87" s="97"/>
      <c r="F87" s="11"/>
      <c r="H87" s="52"/>
      <c r="J87" s="52"/>
      <c r="L87" s="52"/>
    </row>
    <row r="88" spans="1:12" x14ac:dyDescent="0.25">
      <c r="A88" s="95"/>
      <c r="B88" s="96"/>
      <c r="C88" s="96"/>
      <c r="D88" s="96"/>
      <c r="E88" s="97"/>
      <c r="F88" s="20"/>
      <c r="H88" s="59"/>
      <c r="J88" s="59"/>
      <c r="L88" s="59"/>
    </row>
    <row r="89" spans="1:12" ht="15.75" thickBot="1" x14ac:dyDescent="0.3">
      <c r="A89" s="121"/>
      <c r="B89" s="122"/>
      <c r="C89" s="122"/>
      <c r="D89" s="122"/>
      <c r="E89" s="123"/>
      <c r="F89" s="48">
        <f>F62+E64+E77</f>
        <v>4526351.9000000004</v>
      </c>
      <c r="H89" s="54">
        <f>H62+G64+G77</f>
        <v>5147000</v>
      </c>
      <c r="J89" s="70">
        <f>J62+I64+I77</f>
        <v>5384236.3900000006</v>
      </c>
      <c r="L89" s="54">
        <f>L62+K64+K77</f>
        <v>5926058</v>
      </c>
    </row>
  </sheetData>
  <sheetProtection algorithmName="SHA-512" hashValue="P+r6l/IHxgFcMamS5mFwtjYhNz/Ssdl/Lw6D20z5tyvL3Twgq3l6inaMJC5z+xgyEYjaVgcX8EcGrgFvX3D+Dw==" saltValue="5lHbMkkiMrz6+bIDwne7RQ==" spinCount="100000" sheet="1" objects="1" scenarios="1"/>
  <mergeCells count="63">
    <mergeCell ref="J64:J65"/>
    <mergeCell ref="K64:K65"/>
    <mergeCell ref="L64:L65"/>
    <mergeCell ref="G77:G79"/>
    <mergeCell ref="H77:H79"/>
    <mergeCell ref="I77:I79"/>
    <mergeCell ref="J77:J79"/>
    <mergeCell ref="K77:K79"/>
    <mergeCell ref="L77:L79"/>
    <mergeCell ref="E2:F2"/>
    <mergeCell ref="G2:H2"/>
    <mergeCell ref="I2:J2"/>
    <mergeCell ref="K2:L2"/>
    <mergeCell ref="A64:A65"/>
    <mergeCell ref="B64:B65"/>
    <mergeCell ref="C64:C65"/>
    <mergeCell ref="G64:G65"/>
    <mergeCell ref="H64:H65"/>
    <mergeCell ref="I64:I65"/>
    <mergeCell ref="G3:G4"/>
    <mergeCell ref="H3:H4"/>
    <mergeCell ref="I3:I4"/>
    <mergeCell ref="J3:J4"/>
    <mergeCell ref="K3:K4"/>
    <mergeCell ref="L3:L4"/>
    <mergeCell ref="A86:E86"/>
    <mergeCell ref="A87:E87"/>
    <mergeCell ref="A88:E88"/>
    <mergeCell ref="A89:E89"/>
    <mergeCell ref="C3:C4"/>
    <mergeCell ref="A77:A79"/>
    <mergeCell ref="B77:B79"/>
    <mergeCell ref="A80:E80"/>
    <mergeCell ref="A81:E81"/>
    <mergeCell ref="A82:E82"/>
    <mergeCell ref="A83:E83"/>
    <mergeCell ref="A84:E84"/>
    <mergeCell ref="A85:E85"/>
    <mergeCell ref="A73:E73"/>
    <mergeCell ref="A74:E74"/>
    <mergeCell ref="A75:E75"/>
    <mergeCell ref="A76:F76"/>
    <mergeCell ref="D77:D79"/>
    <mergeCell ref="E77:E79"/>
    <mergeCell ref="F77:F79"/>
    <mergeCell ref="C77:C79"/>
    <mergeCell ref="A72:E72"/>
    <mergeCell ref="A57:E57"/>
    <mergeCell ref="A58:E58"/>
    <mergeCell ref="A59:E59"/>
    <mergeCell ref="A60:E60"/>
    <mergeCell ref="A61:E61"/>
    <mergeCell ref="A62:E62"/>
    <mergeCell ref="A63:F63"/>
    <mergeCell ref="D64:D65"/>
    <mergeCell ref="E64:E65"/>
    <mergeCell ref="F64:F65"/>
    <mergeCell ref="A71:E71"/>
    <mergeCell ref="A3:A4"/>
    <mergeCell ref="B3:B4"/>
    <mergeCell ref="D3:D4"/>
    <mergeCell ref="E3:E4"/>
    <mergeCell ref="F3:F4"/>
  </mergeCells>
  <pageMargins left="0.7" right="0.7" top="0.75" bottom="0.75" header="0.3" footer="0.3"/>
  <pageSetup scale="4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Jackson</dc:creator>
  <cp:lastModifiedBy>Marcus Jackson</cp:lastModifiedBy>
  <cp:lastPrinted>2025-01-13T22:12:11Z</cp:lastPrinted>
  <dcterms:created xsi:type="dcterms:W3CDTF">2025-01-10T23:13:55Z</dcterms:created>
  <dcterms:modified xsi:type="dcterms:W3CDTF">2025-01-13T22:21:09Z</dcterms:modified>
</cp:coreProperties>
</file>